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20250" windowHeight="9405"/>
  </bookViews>
  <sheets>
    <sheet name="Прейскурант " sheetId="5" r:id="rId1"/>
  </sheets>
  <definedNames>
    <definedName name="_xlnm.Print_Area" localSheetId="0">'Прейскурант '!$A$1:$H$12</definedName>
  </definedNames>
  <calcPr calcId="144525"/>
</workbook>
</file>

<file path=xl/calcChain.xml><?xml version="1.0" encoding="utf-8"?>
<calcChain xmlns="http://schemas.openxmlformats.org/spreadsheetml/2006/main">
  <c r="F17" i="5" l="1"/>
  <c r="G17" i="5" s="1"/>
  <c r="F80" i="5" l="1"/>
  <c r="G80" i="5" s="1"/>
  <c r="F79" i="5"/>
  <c r="G79" i="5" s="1"/>
  <c r="F78" i="5"/>
  <c r="G78" i="5" s="1"/>
  <c r="F77" i="5"/>
  <c r="G77" i="5" s="1"/>
  <c r="F76" i="5"/>
  <c r="G76" i="5" s="1"/>
  <c r="F75" i="5"/>
  <c r="G75" i="5" s="1"/>
  <c r="F74" i="5"/>
  <c r="G74" i="5" s="1"/>
  <c r="F73" i="5"/>
  <c r="G73" i="5" s="1"/>
  <c r="F72" i="5"/>
  <c r="G72" i="5" s="1"/>
  <c r="F70" i="5"/>
  <c r="G70" i="5" s="1"/>
  <c r="F69" i="5"/>
  <c r="G69" i="5" s="1"/>
  <c r="F68" i="5"/>
  <c r="G68" i="5" s="1"/>
  <c r="F66" i="5"/>
  <c r="G66" i="5" s="1"/>
  <c r="F65" i="5"/>
  <c r="G65" i="5" s="1"/>
  <c r="F64" i="5"/>
  <c r="G64" i="5" s="1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G84" i="5" l="1"/>
  <c r="G83" i="5"/>
</calcChain>
</file>

<file path=xl/sharedStrings.xml><?xml version="1.0" encoding="utf-8"?>
<sst xmlns="http://schemas.openxmlformats.org/spreadsheetml/2006/main" count="149" uniqueCount="88">
  <si>
    <t>КРО-125/15</t>
  </si>
  <si>
    <t>ФБС 12.2.6</t>
  </si>
  <si>
    <t>ФБС 12.3.6</t>
  </si>
  <si>
    <t>ФБС 12.4.6</t>
  </si>
  <si>
    <t>ФБС 12.5.6</t>
  </si>
  <si>
    <t>ФБС 12.6.6</t>
  </si>
  <si>
    <t>ФБС 9.3.6</t>
  </si>
  <si>
    <t>ФБС 9.4.6</t>
  </si>
  <si>
    <t>ФБС 9.5.6</t>
  </si>
  <si>
    <t>ФБС 9.6.6</t>
  </si>
  <si>
    <t>ФБС 24.3.6</t>
  </si>
  <si>
    <t>ФБС 24.5.6</t>
  </si>
  <si>
    <t>ФБС 24.6.6</t>
  </si>
  <si>
    <t>ФБС 12.3.3</t>
  </si>
  <si>
    <t>ФБС 12.4.3</t>
  </si>
  <si>
    <t>ФБС 12.6.3</t>
  </si>
  <si>
    <t>ФБС 12.5.3</t>
  </si>
  <si>
    <t>тыс. шт.</t>
  </si>
  <si>
    <t>КРО-125/15*</t>
  </si>
  <si>
    <t>шт.</t>
  </si>
  <si>
    <t>Кольца армированные</t>
  </si>
  <si>
    <t>Кирпич керамический</t>
  </si>
  <si>
    <t>ФБС 24.4.6</t>
  </si>
  <si>
    <t>Кн6.6.6-2н</t>
  </si>
  <si>
    <t>ПП9.9-2</t>
  </si>
  <si>
    <t>ФБС 9.2.6</t>
  </si>
  <si>
    <t xml:space="preserve">Наименование </t>
  </si>
  <si>
    <t>Ед.</t>
  </si>
  <si>
    <t>Цена</t>
  </si>
  <si>
    <t>Цена за</t>
  </si>
  <si>
    <t xml:space="preserve">Цена </t>
  </si>
  <si>
    <t>изделий</t>
  </si>
  <si>
    <t>изм.</t>
  </si>
  <si>
    <t>1м3</t>
  </si>
  <si>
    <t>ед. без</t>
  </si>
  <si>
    <t>ед. с</t>
  </si>
  <si>
    <t>без НДС</t>
  </si>
  <si>
    <t>НДС</t>
  </si>
  <si>
    <t>Элементы благоустройства</t>
  </si>
  <si>
    <t>П21.11.8-М-а В30</t>
  </si>
  <si>
    <t>П21.11.6-М-а В25</t>
  </si>
  <si>
    <t>БРТ100.20.8-М</t>
  </si>
  <si>
    <t>БР100.30.15-М</t>
  </si>
  <si>
    <t>БК77.30.15.6-М</t>
  </si>
  <si>
    <t>БК90.20.8.6-М</t>
  </si>
  <si>
    <t>ПЛ32.16.8-М В25</t>
  </si>
  <si>
    <t>ДПЛ32.16.8-М В25</t>
  </si>
  <si>
    <t>П30.39.12-М В25</t>
  </si>
  <si>
    <t>П39.27.8-М В25</t>
  </si>
  <si>
    <t>Фундаменты неармированные</t>
  </si>
  <si>
    <t>ККС 3-10 В</t>
  </si>
  <si>
    <t>ККС 3-10 Н</t>
  </si>
  <si>
    <t>Днище колодцев</t>
  </si>
  <si>
    <t>ПН10 М</t>
  </si>
  <si>
    <t>ПН15 М</t>
  </si>
  <si>
    <t>Крышка колодца</t>
  </si>
  <si>
    <t>ПП10-1 М</t>
  </si>
  <si>
    <t>1ПП15-1 М</t>
  </si>
  <si>
    <t>1ПП15-1.1/центр.отв.</t>
  </si>
  <si>
    <t>1ПП15.2.1/центр.отв.</t>
  </si>
  <si>
    <t>КЦП 3.10</t>
  </si>
  <si>
    <r>
      <rPr>
        <b/>
        <sz val="11"/>
        <rFont val="Calibri"/>
        <family val="2"/>
        <charset val="204"/>
      </rPr>
      <t>*</t>
    </r>
    <r>
      <rPr>
        <sz val="11"/>
        <rFont val="Calibri"/>
        <family val="2"/>
        <charset val="204"/>
      </rPr>
      <t>- Со склада в г. Гродно (магазин "Строитель)</t>
    </r>
  </si>
  <si>
    <t>П21.11.8-МВЦкр-а В30</t>
  </si>
  <si>
    <t>П21.11.8-МВЦж-а В30</t>
  </si>
  <si>
    <t>П21.11.6-МВЦкр-а В25</t>
  </si>
  <si>
    <t>П21.11.6-МВЦж-а В25</t>
  </si>
  <si>
    <t>К24.6-М В25</t>
  </si>
  <si>
    <t>К20.8-МВЦж-а В30 Т.п.5</t>
  </si>
  <si>
    <t>К20.6-МВЦж-а В30 Т.п.5</t>
  </si>
  <si>
    <t>КО-6</t>
  </si>
  <si>
    <t>КО-6.14</t>
  </si>
  <si>
    <t>ПП10-2</t>
  </si>
  <si>
    <t>1ПП15-2</t>
  </si>
  <si>
    <t>1ПП20-2</t>
  </si>
  <si>
    <t xml:space="preserve">Прейскурант отпускных цена на продцкцию завода КПД </t>
  </si>
  <si>
    <t>ОАО "Гродножилстрой"</t>
  </si>
  <si>
    <t>Обьем,</t>
  </si>
  <si>
    <r>
      <t>м</t>
    </r>
    <r>
      <rPr>
        <sz val="11"/>
        <color theme="1"/>
        <rFont val="Calibri"/>
        <family val="2"/>
        <charset val="204"/>
      </rPr>
      <t>³</t>
    </r>
  </si>
  <si>
    <t>КСф 7.3-10-А1</t>
  </si>
  <si>
    <t>КСф 7.6-10-А1</t>
  </si>
  <si>
    <t>КСф 10.6 -10-А1</t>
  </si>
  <si>
    <t>КСф 10.9 -10-А1</t>
  </si>
  <si>
    <t>КСф 15.6 -12-А1</t>
  </si>
  <si>
    <t>КСф 15.9-12-А1</t>
  </si>
  <si>
    <t xml:space="preserve">ПН20 М </t>
  </si>
  <si>
    <t>1ПП20-1 М</t>
  </si>
  <si>
    <t>К50.5-М В25</t>
  </si>
  <si>
    <t>Действующих с 10.05.2025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</si>
</sst>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17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i/>
      <sz val="10"/>
      <name val="Arial Cyr"/>
      <charset val="204"/>
    </font>
    <font>
      <sz val="10"/>
      <color rgb="FFFF000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horizontal="left"/>
    </xf>
    <xf numFmtId="0" fontId="7" fillId="0" borderId="0">
      <alignment horizontal="left"/>
    </xf>
  </cellStyleXfs>
  <cellXfs count="55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vertical="center"/>
    </xf>
    <xf numFmtId="3" fontId="5" fillId="0" borderId="5" xfId="0" applyNumberFormat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0" fontId="0" fillId="0" borderId="1" xfId="0" applyFill="1" applyBorder="1"/>
    <xf numFmtId="0" fontId="4" fillId="0" borderId="1" xfId="0" applyFont="1" applyBorder="1"/>
    <xf numFmtId="0" fontId="8" fillId="0" borderId="1" xfId="1" applyFont="1" applyBorder="1" applyAlignment="1"/>
    <xf numFmtId="0" fontId="3" fillId="0" borderId="0" xfId="0" applyFont="1" applyAlignment="1"/>
    <xf numFmtId="0" fontId="1" fillId="0" borderId="0" xfId="0" applyFont="1" applyAlignment="1"/>
    <xf numFmtId="4" fontId="9" fillId="0" borderId="1" xfId="0" applyNumberFormat="1" applyFont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9" fillId="0" borderId="1" xfId="0" applyFont="1" applyBorder="1"/>
    <xf numFmtId="0" fontId="12" fillId="0" borderId="1" xfId="0" applyFont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2" borderId="1" xfId="2" applyFont="1" applyFill="1" applyBorder="1" applyAlignment="1">
      <alignment vertical="top" wrapText="1"/>
    </xf>
    <xf numFmtId="4" fontId="8" fillId="2" borderId="1" xfId="2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5" fillId="0" borderId="1" xfId="0" applyFont="1" applyBorder="1"/>
    <xf numFmtId="0" fontId="1" fillId="0" borderId="0" xfId="0" applyFont="1" applyAlignment="1">
      <alignment horizontal="center"/>
    </xf>
    <xf numFmtId="0" fontId="8" fillId="0" borderId="1" xfId="2" applyFont="1" applyBorder="1" applyAlignment="1"/>
    <xf numFmtId="0" fontId="8" fillId="0" borderId="1" xfId="2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" fontId="8" fillId="0" borderId="1" xfId="2" applyNumberFormat="1" applyFont="1" applyBorder="1" applyAlignment="1">
      <alignment horizontal="center"/>
    </xf>
  </cellXfs>
  <cellStyles count="3">
    <cellStyle name="Обычный" xfId="0" builtinId="0"/>
    <cellStyle name="Обычный_прейскурант" xfId="1"/>
    <cellStyle name="Обычный_сторонние 20%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123825</xdr:rowOff>
    </xdr:from>
    <xdr:to>
      <xdr:col>5</xdr:col>
      <xdr:colOff>166211</xdr:colOff>
      <xdr:row>8</xdr:row>
      <xdr:rowOff>76200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857250"/>
          <a:ext cx="956786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5"/>
  <sheetViews>
    <sheetView tabSelected="1" zoomScaleNormal="100" workbookViewId="0">
      <selection activeCell="H6" sqref="H6"/>
    </sheetView>
  </sheetViews>
  <sheetFormatPr defaultRowHeight="15" x14ac:dyDescent="0.25"/>
  <cols>
    <col min="1" max="1" width="1.85546875" customWidth="1"/>
    <col min="2" max="2" width="40.7109375" customWidth="1"/>
    <col min="3" max="3" width="12.140625" style="2" customWidth="1"/>
    <col min="4" max="5" width="15.42578125" hidden="1" customWidth="1"/>
    <col min="6" max="7" width="15.42578125" customWidth="1"/>
    <col min="8" max="8" width="13.5703125" style="1" customWidth="1"/>
    <col min="9" max="9" width="7.5703125" style="1" customWidth="1"/>
    <col min="10" max="10" width="7.5703125" customWidth="1"/>
    <col min="11" max="11" width="11.7109375" customWidth="1"/>
    <col min="13" max="13" width="3.7109375" customWidth="1"/>
    <col min="15" max="15" width="3.7109375" customWidth="1"/>
    <col min="16" max="16" width="10.7109375" customWidth="1"/>
  </cols>
  <sheetData>
    <row r="2" spans="2:10" s="3" customFormat="1" ht="21.75" customHeight="1" x14ac:dyDescent="0.3">
      <c r="B2" s="53" t="s">
        <v>74</v>
      </c>
      <c r="C2" s="53"/>
      <c r="D2" s="53"/>
      <c r="E2" s="53"/>
      <c r="F2" s="53"/>
      <c r="G2" s="53"/>
      <c r="H2" s="4"/>
      <c r="I2" s="4"/>
    </row>
    <row r="3" spans="2:10" s="3" customFormat="1" ht="21" customHeight="1" x14ac:dyDescent="0.3">
      <c r="B3" s="53" t="s">
        <v>75</v>
      </c>
      <c r="C3" s="53"/>
      <c r="D3" s="53"/>
      <c r="E3" s="53"/>
      <c r="F3" s="53"/>
      <c r="G3" s="53"/>
      <c r="H3" s="4"/>
      <c r="I3" s="4"/>
    </row>
    <row r="4" spans="2:10" s="3" customFormat="1" ht="21" customHeight="1" x14ac:dyDescent="0.3">
      <c r="B4" s="37"/>
      <c r="C4" s="40"/>
      <c r="D4" s="37"/>
      <c r="E4" s="37"/>
      <c r="F4" s="37"/>
      <c r="G4" s="37"/>
      <c r="H4" s="4"/>
      <c r="I4" s="4"/>
    </row>
    <row r="5" spans="2:10" s="3" customFormat="1" ht="18.75" customHeight="1" x14ac:dyDescent="0.2">
      <c r="B5" s="27"/>
      <c r="C5" s="42"/>
      <c r="D5" s="27"/>
      <c r="E5" s="27"/>
      <c r="F5" s="27"/>
      <c r="G5" s="27"/>
      <c r="J5" s="4"/>
    </row>
    <row r="6" spans="2:10" s="3" customFormat="1" ht="18.75" customHeight="1" x14ac:dyDescent="0.2">
      <c r="B6" s="27"/>
      <c r="C6" s="42"/>
      <c r="D6" s="27"/>
      <c r="E6" s="27"/>
      <c r="F6" s="27"/>
      <c r="G6" s="27"/>
    </row>
    <row r="7" spans="2:10" s="3" customFormat="1" ht="18.75" customHeight="1" x14ac:dyDescent="0.2">
      <c r="B7" s="27"/>
      <c r="C7" s="42"/>
      <c r="D7" s="27"/>
      <c r="E7" s="27"/>
      <c r="F7" s="27"/>
      <c r="G7" s="27"/>
    </row>
    <row r="8" spans="2:10" s="3" customFormat="1" ht="18.75" customHeight="1" x14ac:dyDescent="0.2">
      <c r="B8" s="27"/>
      <c r="C8" s="42"/>
      <c r="D8" s="27"/>
      <c r="E8" s="27"/>
      <c r="F8" s="27"/>
      <c r="G8" s="27"/>
    </row>
    <row r="9" spans="2:10" s="5" customFormat="1" ht="14.25" x14ac:dyDescent="0.2">
      <c r="B9" s="27"/>
      <c r="C9" s="42"/>
      <c r="D9" s="27"/>
      <c r="E9" s="27"/>
      <c r="F9" s="27"/>
      <c r="G9" s="27"/>
    </row>
    <row r="10" spans="2:10" s="5" customFormat="1" ht="14.25" x14ac:dyDescent="0.2">
      <c r="C10" s="6"/>
      <c r="H10" s="7"/>
      <c r="I10" s="7"/>
    </row>
    <row r="11" spans="2:10" s="5" customFormat="1" ht="15" customHeight="1" x14ac:dyDescent="0.3">
      <c r="B11" s="53" t="s">
        <v>87</v>
      </c>
      <c r="C11" s="53"/>
      <c r="D11" s="53"/>
      <c r="E11" s="53"/>
      <c r="F11" s="53"/>
      <c r="G11" s="53"/>
      <c r="H11" s="26"/>
      <c r="I11" s="7"/>
    </row>
    <row r="12" spans="2:10" ht="15.75" thickBot="1" x14ac:dyDescent="0.3"/>
    <row r="13" spans="2:10" x14ac:dyDescent="0.25">
      <c r="B13" s="8" t="s">
        <v>26</v>
      </c>
      <c r="C13" s="8" t="s">
        <v>27</v>
      </c>
      <c r="D13" s="8" t="s">
        <v>76</v>
      </c>
      <c r="E13" s="8" t="s">
        <v>28</v>
      </c>
      <c r="F13" s="8" t="s">
        <v>29</v>
      </c>
      <c r="G13" s="8" t="s">
        <v>30</v>
      </c>
    </row>
    <row r="14" spans="2:10" x14ac:dyDescent="0.25">
      <c r="B14" s="9" t="s">
        <v>31</v>
      </c>
      <c r="C14" s="9" t="s">
        <v>32</v>
      </c>
      <c r="D14" s="9" t="s">
        <v>77</v>
      </c>
      <c r="E14" s="9" t="s">
        <v>33</v>
      </c>
      <c r="F14" s="9" t="s">
        <v>34</v>
      </c>
      <c r="G14" s="9" t="s">
        <v>35</v>
      </c>
    </row>
    <row r="15" spans="2:10" ht="15.75" thickBot="1" x14ac:dyDescent="0.3">
      <c r="B15" s="10"/>
      <c r="C15" s="10"/>
      <c r="D15" s="10"/>
      <c r="E15" s="10" t="s">
        <v>36</v>
      </c>
      <c r="F15" s="10" t="s">
        <v>37</v>
      </c>
      <c r="G15" s="10" t="s">
        <v>37</v>
      </c>
    </row>
    <row r="16" spans="2:10" s="46" customFormat="1" x14ac:dyDescent="0.25">
      <c r="B16" s="11" t="s">
        <v>38</v>
      </c>
      <c r="C16" s="48"/>
      <c r="D16" s="49"/>
      <c r="E16" s="12"/>
      <c r="F16" s="50"/>
      <c r="G16" s="51"/>
      <c r="H16" s="45"/>
      <c r="I16" s="45"/>
    </row>
    <row r="17" spans="2:9" s="46" customFormat="1" x14ac:dyDescent="0.25">
      <c r="B17" s="13" t="s">
        <v>39</v>
      </c>
      <c r="C17" s="13" t="s">
        <v>19</v>
      </c>
      <c r="D17" s="14">
        <v>1.8E-3</v>
      </c>
      <c r="E17" s="15">
        <v>355.15</v>
      </c>
      <c r="F17" s="15">
        <f>ROUND((E17*D17),2)</f>
        <v>0.64</v>
      </c>
      <c r="G17" s="29">
        <f>ROUND((F17*1.2),2)</f>
        <v>0.77</v>
      </c>
      <c r="H17" s="45"/>
      <c r="I17" s="45"/>
    </row>
    <row r="18" spans="2:9" s="46" customFormat="1" x14ac:dyDescent="0.25">
      <c r="B18" s="13" t="s">
        <v>40</v>
      </c>
      <c r="C18" s="13" t="s">
        <v>19</v>
      </c>
      <c r="D18" s="14">
        <v>1.2999999999999999E-3</v>
      </c>
      <c r="E18" s="15">
        <v>376.33</v>
      </c>
      <c r="F18" s="15">
        <f>ROUND((E18*D18),2)</f>
        <v>0.49</v>
      </c>
      <c r="G18" s="29">
        <f t="shared" ref="G18:G23" si="0">ROUND((F18*1.2),2)</f>
        <v>0.59</v>
      </c>
      <c r="H18" s="45"/>
      <c r="I18" s="45"/>
    </row>
    <row r="19" spans="2:9" s="46" customFormat="1" x14ac:dyDescent="0.25">
      <c r="B19" s="38" t="s">
        <v>62</v>
      </c>
      <c r="C19" s="13" t="s">
        <v>19</v>
      </c>
      <c r="D19" s="14">
        <v>1.8E-3</v>
      </c>
      <c r="E19" s="39">
        <v>391.86</v>
      </c>
      <c r="F19" s="15">
        <f>ROUND((E19*D19),2)</f>
        <v>0.71</v>
      </c>
      <c r="G19" s="29">
        <f t="shared" si="0"/>
        <v>0.85</v>
      </c>
      <c r="H19" s="45"/>
      <c r="I19" s="45"/>
    </row>
    <row r="20" spans="2:9" s="46" customFormat="1" x14ac:dyDescent="0.25">
      <c r="B20" s="38" t="s">
        <v>63</v>
      </c>
      <c r="C20" s="13" t="s">
        <v>19</v>
      </c>
      <c r="D20" s="14">
        <v>1.8E-3</v>
      </c>
      <c r="E20" s="39">
        <v>405.79</v>
      </c>
      <c r="F20" s="15">
        <f>ROUND((E20*D20),2)</f>
        <v>0.73</v>
      </c>
      <c r="G20" s="29">
        <f t="shared" si="0"/>
        <v>0.88</v>
      </c>
      <c r="H20" s="45"/>
      <c r="I20" s="45"/>
    </row>
    <row r="21" spans="2:9" s="46" customFormat="1" x14ac:dyDescent="0.25">
      <c r="B21" s="38" t="s">
        <v>64</v>
      </c>
      <c r="C21" s="13" t="s">
        <v>19</v>
      </c>
      <c r="D21" s="14">
        <v>1.2999999999999999E-3</v>
      </c>
      <c r="E21" s="39">
        <v>426.04</v>
      </c>
      <c r="F21" s="15">
        <f>ROUND((E21*D21),2)</f>
        <v>0.55000000000000004</v>
      </c>
      <c r="G21" s="29">
        <f t="shared" si="0"/>
        <v>0.66</v>
      </c>
      <c r="H21" s="45"/>
      <c r="I21" s="45"/>
    </row>
    <row r="22" spans="2:9" s="46" customFormat="1" x14ac:dyDescent="0.25">
      <c r="B22" s="38" t="s">
        <v>65</v>
      </c>
      <c r="C22" s="13" t="s">
        <v>19</v>
      </c>
      <c r="D22" s="14">
        <v>1.2999999999999999E-3</v>
      </c>
      <c r="E22" s="39">
        <v>445.33</v>
      </c>
      <c r="F22" s="15">
        <f>ROUND((E22*D22),2)</f>
        <v>0.57999999999999996</v>
      </c>
      <c r="G22" s="29">
        <f t="shared" si="0"/>
        <v>0.7</v>
      </c>
      <c r="H22" s="45"/>
      <c r="I22" s="45"/>
    </row>
    <row r="23" spans="2:9" s="46" customFormat="1" x14ac:dyDescent="0.25">
      <c r="B23" s="13" t="s">
        <v>66</v>
      </c>
      <c r="C23" s="13" t="s">
        <v>19</v>
      </c>
      <c r="D23" s="14">
        <v>3.5000000000000001E-3</v>
      </c>
      <c r="E23" s="15">
        <v>385.3</v>
      </c>
      <c r="F23" s="15">
        <f>ROUND((E23*D23),2)</f>
        <v>1.35</v>
      </c>
      <c r="G23" s="29">
        <f t="shared" si="0"/>
        <v>1.62</v>
      </c>
      <c r="H23" s="45"/>
      <c r="I23" s="45"/>
    </row>
    <row r="24" spans="2:9" s="46" customFormat="1" x14ac:dyDescent="0.25">
      <c r="B24" s="13" t="s">
        <v>86</v>
      </c>
      <c r="C24" s="13" t="s">
        <v>19</v>
      </c>
      <c r="D24" s="14">
        <v>1.2500000000000001E-2</v>
      </c>
      <c r="E24" s="15">
        <v>416.32</v>
      </c>
      <c r="F24" s="15">
        <f>ROUND((E24*D24),2)</f>
        <v>5.2</v>
      </c>
      <c r="G24" s="29">
        <f>F24*1.2</f>
        <v>6.24</v>
      </c>
      <c r="H24" s="45"/>
      <c r="I24" s="45"/>
    </row>
    <row r="25" spans="2:9" s="46" customFormat="1" x14ac:dyDescent="0.25">
      <c r="B25" s="13" t="s">
        <v>41</v>
      </c>
      <c r="C25" s="13" t="s">
        <v>19</v>
      </c>
      <c r="D25" s="17">
        <v>1.6E-2</v>
      </c>
      <c r="E25" s="15">
        <v>359.7</v>
      </c>
      <c r="F25" s="15">
        <f>ROUND((E25*D25),2)</f>
        <v>5.76</v>
      </c>
      <c r="G25" s="29">
        <f t="shared" ref="G25:G34" si="1">F25*1.2</f>
        <v>6.9119999999999999</v>
      </c>
      <c r="H25" s="45"/>
      <c r="I25" s="45"/>
    </row>
    <row r="26" spans="2:9" s="46" customFormat="1" x14ac:dyDescent="0.25">
      <c r="B26" s="13" t="s">
        <v>42</v>
      </c>
      <c r="C26" s="13" t="s">
        <v>19</v>
      </c>
      <c r="D26" s="17">
        <v>4.2999999999999997E-2</v>
      </c>
      <c r="E26" s="15">
        <v>345.61</v>
      </c>
      <c r="F26" s="15">
        <f>ROUND((E26*D26),2)</f>
        <v>14.86</v>
      </c>
      <c r="G26" s="29">
        <f t="shared" si="1"/>
        <v>17.831999999999997</v>
      </c>
      <c r="H26" s="45"/>
      <c r="I26" s="45"/>
    </row>
    <row r="27" spans="2:9" s="46" customFormat="1" x14ac:dyDescent="0.25">
      <c r="B27" s="13" t="s">
        <v>43</v>
      </c>
      <c r="C27" s="13" t="s">
        <v>19</v>
      </c>
      <c r="D27" s="18">
        <v>3.3099999999999997E-2</v>
      </c>
      <c r="E27" s="15">
        <v>344.95</v>
      </c>
      <c r="F27" s="15">
        <f>ROUND((E27*D27),2)</f>
        <v>11.42</v>
      </c>
      <c r="G27" s="29">
        <f t="shared" si="1"/>
        <v>13.703999999999999</v>
      </c>
      <c r="H27" s="45"/>
      <c r="I27" s="45"/>
    </row>
    <row r="28" spans="2:9" s="46" customFormat="1" x14ac:dyDescent="0.25">
      <c r="B28" s="13" t="s">
        <v>44</v>
      </c>
      <c r="C28" s="13" t="s">
        <v>19</v>
      </c>
      <c r="D28" s="18">
        <v>1.44E-2</v>
      </c>
      <c r="E28" s="15">
        <v>358.48</v>
      </c>
      <c r="F28" s="15">
        <f>ROUND((E28*D28),2)</f>
        <v>5.16</v>
      </c>
      <c r="G28" s="29">
        <f t="shared" si="1"/>
        <v>6.1920000000000002</v>
      </c>
      <c r="H28" s="45"/>
      <c r="I28" s="45"/>
    </row>
    <row r="29" spans="2:9" s="46" customFormat="1" x14ac:dyDescent="0.25">
      <c r="B29" s="13" t="s">
        <v>45</v>
      </c>
      <c r="C29" s="13" t="s">
        <v>19</v>
      </c>
      <c r="D29" s="18">
        <v>3.3999999999999998E-3</v>
      </c>
      <c r="E29" s="15">
        <v>487.55</v>
      </c>
      <c r="F29" s="15">
        <f>ROUND((E29*D29),2)</f>
        <v>1.66</v>
      </c>
      <c r="G29" s="29">
        <f t="shared" si="1"/>
        <v>1.9919999999999998</v>
      </c>
      <c r="H29" s="45"/>
      <c r="I29" s="45"/>
    </row>
    <row r="30" spans="2:9" s="46" customFormat="1" x14ac:dyDescent="0.25">
      <c r="B30" s="13" t="s">
        <v>46</v>
      </c>
      <c r="C30" s="13" t="s">
        <v>19</v>
      </c>
      <c r="D30" s="18">
        <v>3.7000000000000002E-3</v>
      </c>
      <c r="E30" s="15">
        <v>478.57</v>
      </c>
      <c r="F30" s="15">
        <f>ROUND((E30*D30),2)</f>
        <v>1.77</v>
      </c>
      <c r="G30" s="29">
        <f t="shared" si="1"/>
        <v>2.1240000000000001</v>
      </c>
      <c r="H30" s="45"/>
      <c r="I30" s="45"/>
    </row>
    <row r="31" spans="2:9" s="46" customFormat="1" x14ac:dyDescent="0.25">
      <c r="B31" s="13" t="s">
        <v>47</v>
      </c>
      <c r="C31" s="13" t="s">
        <v>19</v>
      </c>
      <c r="D31" s="18">
        <v>9.1999999999999998E-3</v>
      </c>
      <c r="E31" s="15">
        <v>310.56</v>
      </c>
      <c r="F31" s="15">
        <f>ROUND((E31*D31),2)</f>
        <v>2.86</v>
      </c>
      <c r="G31" s="29">
        <f t="shared" si="1"/>
        <v>3.4319999999999999</v>
      </c>
      <c r="H31" s="45"/>
      <c r="I31" s="45"/>
    </row>
    <row r="32" spans="2:9" s="46" customFormat="1" x14ac:dyDescent="0.25">
      <c r="B32" s="13" t="s">
        <v>48</v>
      </c>
      <c r="C32" s="13" t="s">
        <v>19</v>
      </c>
      <c r="D32" s="18">
        <v>8.3999999999999995E-3</v>
      </c>
      <c r="E32" s="15">
        <v>353.53</v>
      </c>
      <c r="F32" s="15">
        <f>ROUND((E32*D32),2)</f>
        <v>2.97</v>
      </c>
      <c r="G32" s="29">
        <f t="shared" si="1"/>
        <v>3.5640000000000001</v>
      </c>
      <c r="H32" s="45"/>
      <c r="I32" s="45"/>
    </row>
    <row r="33" spans="2:9" s="46" customFormat="1" x14ac:dyDescent="0.25">
      <c r="B33" s="38" t="s">
        <v>67</v>
      </c>
      <c r="C33" s="13" t="s">
        <v>19</v>
      </c>
      <c r="D33" s="19">
        <v>3.2399999999999998E-3</v>
      </c>
      <c r="E33" s="39">
        <v>403.57</v>
      </c>
      <c r="F33" s="15">
        <f>ROUND((E33*D33),2)</f>
        <v>1.31</v>
      </c>
      <c r="G33" s="29">
        <f t="shared" si="1"/>
        <v>1.5720000000000001</v>
      </c>
      <c r="H33" s="45"/>
      <c r="I33" s="45"/>
    </row>
    <row r="34" spans="2:9" s="46" customFormat="1" x14ac:dyDescent="0.25">
      <c r="B34" s="38" t="s">
        <v>68</v>
      </c>
      <c r="C34" s="13" t="s">
        <v>19</v>
      </c>
      <c r="D34" s="19">
        <v>2.4399999999999999E-3</v>
      </c>
      <c r="E34" s="39">
        <v>454.39</v>
      </c>
      <c r="F34" s="15">
        <f>ROUND((E34*D34),2)</f>
        <v>1.1100000000000001</v>
      </c>
      <c r="G34" s="29">
        <f t="shared" si="1"/>
        <v>1.3320000000000001</v>
      </c>
      <c r="H34" s="45"/>
      <c r="I34" s="45"/>
    </row>
    <row r="35" spans="2:9" s="46" customFormat="1" x14ac:dyDescent="0.25">
      <c r="B35" s="20" t="s">
        <v>49</v>
      </c>
      <c r="C35" s="13"/>
      <c r="D35" s="18"/>
      <c r="E35" s="52"/>
      <c r="F35" s="15"/>
      <c r="G35" s="29"/>
      <c r="H35" s="45"/>
      <c r="I35" s="45"/>
    </row>
    <row r="36" spans="2:9" s="46" customFormat="1" x14ac:dyDescent="0.25">
      <c r="B36" s="43" t="s">
        <v>1</v>
      </c>
      <c r="C36" s="13" t="s">
        <v>19</v>
      </c>
      <c r="D36" s="44">
        <v>0.13300000000000001</v>
      </c>
      <c r="E36" s="54">
        <v>255.11</v>
      </c>
      <c r="F36" s="15">
        <f>ROUND((E36*D36),2)</f>
        <v>33.93</v>
      </c>
      <c r="G36" s="29">
        <f t="shared" ref="G36:G53" si="2">F36*1.2</f>
        <v>40.716000000000001</v>
      </c>
      <c r="H36" s="45"/>
      <c r="I36" s="45"/>
    </row>
    <row r="37" spans="2:9" s="46" customFormat="1" x14ac:dyDescent="0.25">
      <c r="B37" s="43" t="s">
        <v>13</v>
      </c>
      <c r="C37" s="13" t="s">
        <v>19</v>
      </c>
      <c r="D37" s="44">
        <v>0.1</v>
      </c>
      <c r="E37" s="54">
        <v>250.72</v>
      </c>
      <c r="F37" s="15">
        <f>ROUND((E37*D37),2)</f>
        <v>25.07</v>
      </c>
      <c r="G37" s="29">
        <f t="shared" si="2"/>
        <v>30.084</v>
      </c>
      <c r="H37" s="45"/>
      <c r="I37" s="45"/>
    </row>
    <row r="38" spans="2:9" s="46" customFormat="1" x14ac:dyDescent="0.25">
      <c r="B38" s="43" t="s">
        <v>2</v>
      </c>
      <c r="C38" s="13" t="s">
        <v>19</v>
      </c>
      <c r="D38" s="44">
        <v>0.20300000000000001</v>
      </c>
      <c r="E38" s="54">
        <v>255.3</v>
      </c>
      <c r="F38" s="15">
        <f>ROUND((E38*D38),2)</f>
        <v>51.83</v>
      </c>
      <c r="G38" s="29">
        <f t="shared" si="2"/>
        <v>62.195999999999998</v>
      </c>
      <c r="H38" s="45"/>
      <c r="I38" s="45"/>
    </row>
    <row r="39" spans="2:9" s="46" customFormat="1" x14ac:dyDescent="0.25">
      <c r="B39" s="43" t="s">
        <v>14</v>
      </c>
      <c r="C39" s="13" t="s">
        <v>19</v>
      </c>
      <c r="D39" s="44">
        <v>0.127</v>
      </c>
      <c r="E39" s="54">
        <v>255.58</v>
      </c>
      <c r="F39" s="15">
        <f>ROUND((E39*D39),2)</f>
        <v>32.46</v>
      </c>
      <c r="G39" s="29">
        <f t="shared" si="2"/>
        <v>38.951999999999998</v>
      </c>
      <c r="H39" s="45"/>
      <c r="I39" s="45"/>
    </row>
    <row r="40" spans="2:9" s="46" customFormat="1" x14ac:dyDescent="0.25">
      <c r="B40" s="43" t="s">
        <v>3</v>
      </c>
      <c r="C40" s="13" t="s">
        <v>19</v>
      </c>
      <c r="D40" s="44">
        <v>0.26500000000000001</v>
      </c>
      <c r="E40" s="54">
        <v>253.87</v>
      </c>
      <c r="F40" s="15">
        <f>ROUND((E40*D40),2)</f>
        <v>67.28</v>
      </c>
      <c r="G40" s="29">
        <f t="shared" si="2"/>
        <v>80.736000000000004</v>
      </c>
      <c r="H40" s="45"/>
      <c r="I40" s="45"/>
    </row>
    <row r="41" spans="2:9" s="46" customFormat="1" x14ac:dyDescent="0.25">
      <c r="B41" s="43" t="s">
        <v>16</v>
      </c>
      <c r="C41" s="13" t="s">
        <v>19</v>
      </c>
      <c r="D41" s="44">
        <v>0.159</v>
      </c>
      <c r="E41" s="54">
        <v>252.95</v>
      </c>
      <c r="F41" s="15">
        <f>ROUND((E41*D41),2)</f>
        <v>40.22</v>
      </c>
      <c r="G41" s="29">
        <f t="shared" si="2"/>
        <v>48.263999999999996</v>
      </c>
      <c r="H41" s="45"/>
      <c r="I41" s="45"/>
    </row>
    <row r="42" spans="2:9" s="46" customFormat="1" x14ac:dyDescent="0.25">
      <c r="B42" s="43" t="s">
        <v>4</v>
      </c>
      <c r="C42" s="13" t="s">
        <v>19</v>
      </c>
      <c r="D42" s="44">
        <v>0.33100000000000002</v>
      </c>
      <c r="E42" s="54">
        <v>251.6</v>
      </c>
      <c r="F42" s="15">
        <f>ROUND((E42*D42),2)</f>
        <v>83.28</v>
      </c>
      <c r="G42" s="29">
        <f t="shared" si="2"/>
        <v>99.935999999999993</v>
      </c>
      <c r="H42" s="45"/>
      <c r="I42" s="45"/>
    </row>
    <row r="43" spans="2:9" s="46" customFormat="1" x14ac:dyDescent="0.25">
      <c r="B43" s="43" t="s">
        <v>15</v>
      </c>
      <c r="C43" s="13" t="s">
        <v>19</v>
      </c>
      <c r="D43" s="44">
        <v>0.191</v>
      </c>
      <c r="E43" s="54">
        <v>251.21</v>
      </c>
      <c r="F43" s="15">
        <f>ROUND((E43*D43),2)</f>
        <v>47.98</v>
      </c>
      <c r="G43" s="29">
        <f t="shared" si="2"/>
        <v>57.575999999999993</v>
      </c>
      <c r="H43" s="45"/>
      <c r="I43" s="45"/>
    </row>
    <row r="44" spans="2:9" s="46" customFormat="1" x14ac:dyDescent="0.25">
      <c r="B44" s="43" t="s">
        <v>5</v>
      </c>
      <c r="C44" s="13" t="s">
        <v>19</v>
      </c>
      <c r="D44" s="44">
        <v>0.39800000000000002</v>
      </c>
      <c r="E44" s="54">
        <v>250.08</v>
      </c>
      <c r="F44" s="15">
        <f>ROUND((E44*D44),2)</f>
        <v>99.53</v>
      </c>
      <c r="G44" s="29">
        <f t="shared" si="2"/>
        <v>119.43599999999999</v>
      </c>
      <c r="H44" s="45"/>
      <c r="I44" s="45"/>
    </row>
    <row r="45" spans="2:9" s="46" customFormat="1" x14ac:dyDescent="0.25">
      <c r="B45" s="43" t="s">
        <v>10</v>
      </c>
      <c r="C45" s="13" t="s">
        <v>19</v>
      </c>
      <c r="D45" s="44">
        <v>0.40600000000000003</v>
      </c>
      <c r="E45" s="54">
        <v>249.92</v>
      </c>
      <c r="F45" s="15">
        <f>ROUND((E45*D45),2)</f>
        <v>101.47</v>
      </c>
      <c r="G45" s="29">
        <f t="shared" si="2"/>
        <v>121.764</v>
      </c>
      <c r="H45" s="45"/>
      <c r="I45" s="45"/>
    </row>
    <row r="46" spans="2:9" s="46" customFormat="1" x14ac:dyDescent="0.25">
      <c r="B46" s="43" t="s">
        <v>22</v>
      </c>
      <c r="C46" s="13" t="s">
        <v>19</v>
      </c>
      <c r="D46" s="44">
        <v>0.54300000000000004</v>
      </c>
      <c r="E46" s="54">
        <v>248.06</v>
      </c>
      <c r="F46" s="15">
        <f>ROUND((E46*D46),2)</f>
        <v>134.69999999999999</v>
      </c>
      <c r="G46" s="29">
        <f t="shared" si="2"/>
        <v>161.63999999999999</v>
      </c>
      <c r="H46" s="45"/>
      <c r="I46" s="45"/>
    </row>
    <row r="47" spans="2:9" s="46" customFormat="1" x14ac:dyDescent="0.25">
      <c r="B47" s="43" t="s">
        <v>11</v>
      </c>
      <c r="C47" s="13" t="s">
        <v>19</v>
      </c>
      <c r="D47" s="44">
        <v>0.67900000000000005</v>
      </c>
      <c r="E47" s="54">
        <v>250.02</v>
      </c>
      <c r="F47" s="15">
        <f>ROUND((E47*D47),2)</f>
        <v>169.76</v>
      </c>
      <c r="G47" s="29">
        <f t="shared" si="2"/>
        <v>203.71199999999999</v>
      </c>
      <c r="H47" s="45"/>
      <c r="I47" s="45"/>
    </row>
    <row r="48" spans="2:9" s="46" customFormat="1" x14ac:dyDescent="0.25">
      <c r="B48" s="43" t="s">
        <v>12</v>
      </c>
      <c r="C48" s="13" t="s">
        <v>19</v>
      </c>
      <c r="D48" s="44">
        <v>0.81499999999999995</v>
      </c>
      <c r="E48" s="54">
        <v>248.77</v>
      </c>
      <c r="F48" s="15">
        <f>ROUND((E48*D48),2)</f>
        <v>202.75</v>
      </c>
      <c r="G48" s="29">
        <f t="shared" si="2"/>
        <v>243.29999999999998</v>
      </c>
      <c r="H48" s="45"/>
      <c r="I48" s="45"/>
    </row>
    <row r="49" spans="2:9" s="46" customFormat="1" x14ac:dyDescent="0.25">
      <c r="B49" s="43" t="s">
        <v>25</v>
      </c>
      <c r="C49" s="13" t="s">
        <v>19</v>
      </c>
      <c r="D49" s="44">
        <v>9.8000000000000004E-2</v>
      </c>
      <c r="E49" s="54">
        <v>257.51</v>
      </c>
      <c r="F49" s="15">
        <f>ROUND((E49*D49),2)</f>
        <v>25.24</v>
      </c>
      <c r="G49" s="29">
        <f t="shared" si="2"/>
        <v>30.287999999999997</v>
      </c>
      <c r="H49" s="45"/>
      <c r="I49" s="45"/>
    </row>
    <row r="50" spans="2:9" s="46" customFormat="1" x14ac:dyDescent="0.25">
      <c r="B50" s="43" t="s">
        <v>6</v>
      </c>
      <c r="C50" s="13" t="s">
        <v>19</v>
      </c>
      <c r="D50" s="44">
        <v>0.14599999999999999</v>
      </c>
      <c r="E50" s="54">
        <v>254.18</v>
      </c>
      <c r="F50" s="15">
        <f>ROUND((E50*D50),2)</f>
        <v>37.11</v>
      </c>
      <c r="G50" s="29">
        <f t="shared" si="2"/>
        <v>44.531999999999996</v>
      </c>
      <c r="H50" s="45"/>
      <c r="I50" s="45"/>
    </row>
    <row r="51" spans="2:9" s="46" customFormat="1" x14ac:dyDescent="0.25">
      <c r="B51" s="43" t="s">
        <v>7</v>
      </c>
      <c r="C51" s="13" t="s">
        <v>19</v>
      </c>
      <c r="D51" s="44">
        <v>0.19500000000000001</v>
      </c>
      <c r="E51" s="54">
        <v>251.26</v>
      </c>
      <c r="F51" s="15">
        <f>ROUND((E51*D51),2)</f>
        <v>49</v>
      </c>
      <c r="G51" s="29">
        <f t="shared" si="2"/>
        <v>58.8</v>
      </c>
      <c r="H51" s="45"/>
      <c r="I51" s="45"/>
    </row>
    <row r="52" spans="2:9" s="46" customFormat="1" x14ac:dyDescent="0.25">
      <c r="B52" s="43" t="s">
        <v>8</v>
      </c>
      <c r="C52" s="13" t="s">
        <v>19</v>
      </c>
      <c r="D52" s="44">
        <v>0.24399999999999999</v>
      </c>
      <c r="E52" s="54">
        <v>249.5</v>
      </c>
      <c r="F52" s="15">
        <f>ROUND((E52*D52),2)</f>
        <v>60.88</v>
      </c>
      <c r="G52" s="29">
        <f t="shared" si="2"/>
        <v>73.055999999999997</v>
      </c>
      <c r="H52" s="45"/>
      <c r="I52" s="45"/>
    </row>
    <row r="53" spans="2:9" s="46" customFormat="1" x14ac:dyDescent="0.25">
      <c r="B53" s="43" t="s">
        <v>9</v>
      </c>
      <c r="C53" s="13" t="s">
        <v>19</v>
      </c>
      <c r="D53" s="44">
        <v>0.29299999999999998</v>
      </c>
      <c r="E53" s="54">
        <v>252.79</v>
      </c>
      <c r="F53" s="15">
        <f>ROUND((E53*D53),2)</f>
        <v>74.069999999999993</v>
      </c>
      <c r="G53" s="29">
        <f t="shared" si="2"/>
        <v>88.883999999999986</v>
      </c>
      <c r="H53" s="45"/>
      <c r="I53" s="45"/>
    </row>
    <row r="54" spans="2:9" s="46" customFormat="1" x14ac:dyDescent="0.25">
      <c r="B54" s="20" t="s">
        <v>20</v>
      </c>
      <c r="C54" s="13"/>
      <c r="D54" s="18"/>
      <c r="E54" s="22"/>
      <c r="F54" s="15"/>
      <c r="G54" s="29"/>
      <c r="H54" s="45"/>
      <c r="I54" s="45"/>
    </row>
    <row r="55" spans="2:9" s="46" customFormat="1" x14ac:dyDescent="0.25">
      <c r="B55" s="43" t="s">
        <v>78</v>
      </c>
      <c r="C55" s="13" t="s">
        <v>19</v>
      </c>
      <c r="D55" s="18">
        <v>0.05</v>
      </c>
      <c r="E55" s="15">
        <v>2118.89</v>
      </c>
      <c r="F55" s="15">
        <f>ROUND((E55*D55),2)</f>
        <v>105.94</v>
      </c>
      <c r="G55" s="29">
        <f>F55*1.2</f>
        <v>127.12799999999999</v>
      </c>
      <c r="H55" s="45"/>
      <c r="I55" s="45"/>
    </row>
    <row r="56" spans="2:9" s="46" customFormat="1" x14ac:dyDescent="0.25">
      <c r="B56" s="43" t="s">
        <v>79</v>
      </c>
      <c r="C56" s="13" t="s">
        <v>19</v>
      </c>
      <c r="D56" s="18">
        <v>0.1</v>
      </c>
      <c r="E56" s="15">
        <v>1317.7</v>
      </c>
      <c r="F56" s="15">
        <f>ROUND((E56*D56),2)</f>
        <v>131.77000000000001</v>
      </c>
      <c r="G56" s="29">
        <f t="shared" ref="G56:G66" si="3">F56*1.2</f>
        <v>158.124</v>
      </c>
      <c r="H56" s="45"/>
      <c r="I56" s="45"/>
    </row>
    <row r="57" spans="2:9" s="46" customFormat="1" x14ac:dyDescent="0.25">
      <c r="B57" s="43" t="s">
        <v>80</v>
      </c>
      <c r="C57" s="13" t="s">
        <v>19</v>
      </c>
      <c r="D57" s="18">
        <v>0.16</v>
      </c>
      <c r="E57" s="15">
        <v>1027.8499999999999</v>
      </c>
      <c r="F57" s="15">
        <f>ROUND((E57*D57),2)</f>
        <v>164.46</v>
      </c>
      <c r="G57" s="29">
        <f t="shared" si="3"/>
        <v>197.352</v>
      </c>
      <c r="H57" s="45"/>
      <c r="I57" s="45"/>
    </row>
    <row r="58" spans="2:9" s="46" customFormat="1" x14ac:dyDescent="0.25">
      <c r="B58" s="43" t="s">
        <v>81</v>
      </c>
      <c r="C58" s="13" t="s">
        <v>19</v>
      </c>
      <c r="D58" s="18">
        <v>0.24</v>
      </c>
      <c r="E58" s="15">
        <v>794.4</v>
      </c>
      <c r="F58" s="15">
        <f>ROUND((E58*D58),2)</f>
        <v>190.66</v>
      </c>
      <c r="G58" s="29">
        <f t="shared" si="3"/>
        <v>228.792</v>
      </c>
      <c r="H58" s="45"/>
      <c r="I58" s="45"/>
    </row>
    <row r="59" spans="2:9" s="46" customFormat="1" x14ac:dyDescent="0.25">
      <c r="B59" s="43" t="s">
        <v>82</v>
      </c>
      <c r="C59" s="13" t="s">
        <v>19</v>
      </c>
      <c r="D59" s="18">
        <v>0.27</v>
      </c>
      <c r="E59" s="15">
        <v>732</v>
      </c>
      <c r="F59" s="15">
        <f>ROUND((E59*D59),2)</f>
        <v>197.64</v>
      </c>
      <c r="G59" s="29">
        <f t="shared" si="3"/>
        <v>237.16799999999998</v>
      </c>
      <c r="H59" s="45"/>
      <c r="I59" s="45"/>
    </row>
    <row r="60" spans="2:9" s="46" customFormat="1" x14ac:dyDescent="0.25">
      <c r="B60" s="43" t="s">
        <v>83</v>
      </c>
      <c r="C60" s="13" t="s">
        <v>19</v>
      </c>
      <c r="D60" s="18">
        <v>0.4</v>
      </c>
      <c r="E60" s="15">
        <v>615.04</v>
      </c>
      <c r="F60" s="15">
        <f>ROUND((E60*D60),2)</f>
        <v>246.02</v>
      </c>
      <c r="G60" s="29">
        <f t="shared" si="3"/>
        <v>295.22399999999999</v>
      </c>
      <c r="H60" s="45"/>
      <c r="I60" s="45"/>
    </row>
    <row r="61" spans="2:9" s="46" customFormat="1" x14ac:dyDescent="0.25">
      <c r="B61" s="13" t="s">
        <v>69</v>
      </c>
      <c r="C61" s="13" t="s">
        <v>19</v>
      </c>
      <c r="D61" s="18">
        <v>0.02</v>
      </c>
      <c r="E61" s="15">
        <v>1197.48</v>
      </c>
      <c r="F61" s="15">
        <f>ROUND((E61*D61),2)</f>
        <v>23.95</v>
      </c>
      <c r="G61" s="29">
        <f t="shared" si="3"/>
        <v>28.74</v>
      </c>
      <c r="H61" s="45"/>
      <c r="I61" s="45"/>
    </row>
    <row r="62" spans="2:9" s="46" customFormat="1" x14ac:dyDescent="0.25">
      <c r="B62" s="13" t="s">
        <v>70</v>
      </c>
      <c r="C62" s="13" t="s">
        <v>19</v>
      </c>
      <c r="D62" s="18">
        <v>0.05</v>
      </c>
      <c r="E62" s="15">
        <v>671.23</v>
      </c>
      <c r="F62" s="15">
        <f>ROUND((E62*D62),2)</f>
        <v>33.56</v>
      </c>
      <c r="G62" s="29">
        <f t="shared" si="3"/>
        <v>40.271999999999998</v>
      </c>
      <c r="H62" s="45"/>
      <c r="I62" s="45"/>
    </row>
    <row r="63" spans="2:9" s="46" customFormat="1" x14ac:dyDescent="0.25">
      <c r="B63" s="13" t="s">
        <v>50</v>
      </c>
      <c r="C63" s="13" t="s">
        <v>19</v>
      </c>
      <c r="D63" s="18">
        <v>0.38</v>
      </c>
      <c r="E63" s="15">
        <v>547.24</v>
      </c>
      <c r="F63" s="15">
        <f>ROUND((E63*D63),2)</f>
        <v>207.95</v>
      </c>
      <c r="G63" s="29">
        <f>F63*1.2</f>
        <v>249.53999999999996</v>
      </c>
      <c r="H63" s="45"/>
      <c r="I63" s="45"/>
    </row>
    <row r="64" spans="2:9" s="46" customFormat="1" x14ac:dyDescent="0.25">
      <c r="B64" s="13" t="s">
        <v>51</v>
      </c>
      <c r="C64" s="13" t="s">
        <v>19</v>
      </c>
      <c r="D64" s="18">
        <v>0.41</v>
      </c>
      <c r="E64" s="15">
        <v>533.79999999999995</v>
      </c>
      <c r="F64" s="15">
        <f>ROUND((E64*D64),2)</f>
        <v>218.86</v>
      </c>
      <c r="G64" s="29">
        <f>F64*1.2</f>
        <v>262.63200000000001</v>
      </c>
      <c r="H64" s="45"/>
      <c r="I64" s="45"/>
    </row>
    <row r="65" spans="2:9" s="46" customFormat="1" x14ac:dyDescent="0.25">
      <c r="B65" s="23" t="s">
        <v>23</v>
      </c>
      <c r="C65" s="13" t="s">
        <v>19</v>
      </c>
      <c r="D65" s="18">
        <v>0.14799999999999999</v>
      </c>
      <c r="E65" s="15">
        <v>1211.53</v>
      </c>
      <c r="F65" s="15">
        <f>ROUND((E65*D65),2)</f>
        <v>179.31</v>
      </c>
      <c r="G65" s="29">
        <f t="shared" si="3"/>
        <v>215.172</v>
      </c>
      <c r="H65" s="45"/>
      <c r="I65" s="45"/>
    </row>
    <row r="66" spans="2:9" s="46" customFormat="1" x14ac:dyDescent="0.25">
      <c r="B66" s="13" t="s">
        <v>24</v>
      </c>
      <c r="C66" s="13" t="s">
        <v>19</v>
      </c>
      <c r="D66" s="18">
        <v>4.3999999999999997E-2</v>
      </c>
      <c r="E66" s="15">
        <v>1227.26</v>
      </c>
      <c r="F66" s="15">
        <f>ROUND((E66*D66),2)</f>
        <v>54</v>
      </c>
      <c r="G66" s="29">
        <f t="shared" si="3"/>
        <v>64.8</v>
      </c>
      <c r="H66" s="45"/>
      <c r="I66" s="45"/>
    </row>
    <row r="67" spans="2:9" s="46" customFormat="1" x14ac:dyDescent="0.25">
      <c r="B67" s="24" t="s">
        <v>52</v>
      </c>
      <c r="C67" s="13"/>
      <c r="D67" s="18"/>
      <c r="E67" s="21"/>
      <c r="F67" s="15"/>
      <c r="G67" s="29"/>
      <c r="H67" s="45"/>
      <c r="I67" s="45"/>
    </row>
    <row r="68" spans="2:9" s="46" customFormat="1" x14ac:dyDescent="0.25">
      <c r="B68" s="13" t="s">
        <v>53</v>
      </c>
      <c r="C68" s="13" t="s">
        <v>19</v>
      </c>
      <c r="D68" s="18">
        <v>0.18</v>
      </c>
      <c r="E68" s="15">
        <v>528.77</v>
      </c>
      <c r="F68" s="15">
        <f>ROUND((E68*D68),2)</f>
        <v>95.18</v>
      </c>
      <c r="G68" s="29">
        <f>F68*1.2</f>
        <v>114.21600000000001</v>
      </c>
      <c r="H68" s="45"/>
      <c r="I68" s="45"/>
    </row>
    <row r="69" spans="2:9" s="46" customFormat="1" x14ac:dyDescent="0.25">
      <c r="B69" s="13" t="s">
        <v>54</v>
      </c>
      <c r="C69" s="13" t="s">
        <v>19</v>
      </c>
      <c r="D69" s="18">
        <v>0.38</v>
      </c>
      <c r="E69" s="15">
        <v>516.17999999999995</v>
      </c>
      <c r="F69" s="15">
        <f>ROUND((E69*D69),2)</f>
        <v>196.15</v>
      </c>
      <c r="G69" s="29">
        <f>F69*1.2</f>
        <v>235.38</v>
      </c>
      <c r="H69" s="45"/>
      <c r="I69" s="45"/>
    </row>
    <row r="70" spans="2:9" s="46" customFormat="1" x14ac:dyDescent="0.25">
      <c r="B70" s="13" t="s">
        <v>84</v>
      </c>
      <c r="C70" s="13" t="s">
        <v>19</v>
      </c>
      <c r="D70" s="18">
        <v>0.59</v>
      </c>
      <c r="E70" s="15">
        <v>639.59</v>
      </c>
      <c r="F70" s="15">
        <f>ROUND((E70*D70),2)</f>
        <v>377.36</v>
      </c>
      <c r="G70" s="29">
        <f>F70*1.2</f>
        <v>452.83199999999999</v>
      </c>
      <c r="H70" s="45"/>
      <c r="I70" s="45"/>
    </row>
    <row r="71" spans="2:9" s="46" customFormat="1" x14ac:dyDescent="0.25">
      <c r="B71" s="24" t="s">
        <v>55</v>
      </c>
      <c r="C71" s="13"/>
      <c r="D71" s="18"/>
      <c r="E71" s="21"/>
      <c r="F71" s="15"/>
      <c r="G71" s="29"/>
      <c r="H71" s="45"/>
      <c r="I71" s="45"/>
    </row>
    <row r="72" spans="2:9" s="46" customFormat="1" x14ac:dyDescent="0.25">
      <c r="B72" s="13" t="s">
        <v>56</v>
      </c>
      <c r="C72" s="13" t="s">
        <v>19</v>
      </c>
      <c r="D72" s="18">
        <v>0.1</v>
      </c>
      <c r="E72" s="15">
        <v>518.53</v>
      </c>
      <c r="F72" s="15">
        <f>ROUND((E72*D72),2)</f>
        <v>51.85</v>
      </c>
      <c r="G72" s="29">
        <f t="shared" ref="G72:G80" si="4">F72*1.2</f>
        <v>62.22</v>
      </c>
      <c r="H72" s="45"/>
      <c r="I72" s="45"/>
    </row>
    <row r="73" spans="2:9" s="46" customFormat="1" x14ac:dyDescent="0.25">
      <c r="B73" s="13" t="s">
        <v>71</v>
      </c>
      <c r="C73" s="13" t="s">
        <v>19</v>
      </c>
      <c r="D73" s="18">
        <v>0.1</v>
      </c>
      <c r="E73" s="15">
        <v>646.21</v>
      </c>
      <c r="F73" s="15">
        <f>ROUND((E73*D73),2)</f>
        <v>64.62</v>
      </c>
      <c r="G73" s="29">
        <f t="shared" si="4"/>
        <v>77.543999999999997</v>
      </c>
      <c r="H73" s="45"/>
      <c r="I73" s="45"/>
    </row>
    <row r="74" spans="2:9" s="46" customFormat="1" x14ac:dyDescent="0.25">
      <c r="B74" s="13" t="s">
        <v>57</v>
      </c>
      <c r="C74" s="13" t="s">
        <v>19</v>
      </c>
      <c r="D74" s="18">
        <v>0.27</v>
      </c>
      <c r="E74" s="15">
        <v>587.63</v>
      </c>
      <c r="F74" s="15">
        <f>ROUND((E74*D74),2)</f>
        <v>158.66</v>
      </c>
      <c r="G74" s="29">
        <f t="shared" si="4"/>
        <v>190.392</v>
      </c>
      <c r="H74" s="45"/>
      <c r="I74" s="45"/>
    </row>
    <row r="75" spans="2:9" s="46" customFormat="1" x14ac:dyDescent="0.25">
      <c r="B75" s="25" t="s">
        <v>58</v>
      </c>
      <c r="C75" s="13" t="s">
        <v>19</v>
      </c>
      <c r="D75" s="18">
        <v>0.27</v>
      </c>
      <c r="E75" s="15">
        <v>603.76</v>
      </c>
      <c r="F75" s="15">
        <f>ROUND((E75*D75),2)</f>
        <v>163.02000000000001</v>
      </c>
      <c r="G75" s="29">
        <f t="shared" si="4"/>
        <v>195.624</v>
      </c>
      <c r="H75" s="45"/>
      <c r="I75" s="45"/>
    </row>
    <row r="76" spans="2:9" s="46" customFormat="1" x14ac:dyDescent="0.25">
      <c r="B76" s="13" t="s">
        <v>72</v>
      </c>
      <c r="C76" s="13" t="s">
        <v>19</v>
      </c>
      <c r="D76" s="18">
        <v>0.27</v>
      </c>
      <c r="E76" s="15">
        <v>649.86</v>
      </c>
      <c r="F76" s="15">
        <f>ROUND((E76*D76),2)</f>
        <v>175.46</v>
      </c>
      <c r="G76" s="29">
        <f t="shared" si="4"/>
        <v>210.55199999999999</v>
      </c>
      <c r="H76" s="45"/>
      <c r="I76" s="45"/>
    </row>
    <row r="77" spans="2:9" s="46" customFormat="1" x14ac:dyDescent="0.25">
      <c r="B77" s="25" t="s">
        <v>59</v>
      </c>
      <c r="C77" s="13" t="s">
        <v>19</v>
      </c>
      <c r="D77" s="18">
        <v>0.27</v>
      </c>
      <c r="E77" s="15">
        <v>648.91</v>
      </c>
      <c r="F77" s="15">
        <f>ROUND((E77*D77),2)</f>
        <v>175.21</v>
      </c>
      <c r="G77" s="29">
        <f t="shared" si="4"/>
        <v>210.25200000000001</v>
      </c>
      <c r="H77" s="45"/>
      <c r="I77" s="45"/>
    </row>
    <row r="78" spans="2:9" s="46" customFormat="1" x14ac:dyDescent="0.25">
      <c r="B78" s="13" t="s">
        <v>85</v>
      </c>
      <c r="C78" s="13" t="s">
        <v>19</v>
      </c>
      <c r="D78" s="18">
        <v>0.55000000000000004</v>
      </c>
      <c r="E78" s="15">
        <v>587.72</v>
      </c>
      <c r="F78" s="15">
        <f>ROUND((E78*D78),2)</f>
        <v>323.25</v>
      </c>
      <c r="G78" s="29">
        <f t="shared" si="4"/>
        <v>387.9</v>
      </c>
      <c r="H78" s="45"/>
      <c r="I78" s="45"/>
    </row>
    <row r="79" spans="2:9" s="46" customFormat="1" x14ac:dyDescent="0.25">
      <c r="B79" s="13" t="s">
        <v>73</v>
      </c>
      <c r="C79" s="13" t="s">
        <v>19</v>
      </c>
      <c r="D79" s="18">
        <v>0.55000000000000004</v>
      </c>
      <c r="E79" s="15">
        <v>673.88</v>
      </c>
      <c r="F79" s="15">
        <f>ROUND((E79*D79),2)</f>
        <v>370.63</v>
      </c>
      <c r="G79" s="29">
        <f t="shared" si="4"/>
        <v>444.75599999999997</v>
      </c>
      <c r="H79" s="45"/>
      <c r="I79" s="45"/>
    </row>
    <row r="80" spans="2:9" s="46" customFormat="1" x14ac:dyDescent="0.25">
      <c r="B80" s="13" t="s">
        <v>60</v>
      </c>
      <c r="C80" s="13" t="s">
        <v>19</v>
      </c>
      <c r="D80" s="18">
        <v>0.12</v>
      </c>
      <c r="E80" s="15">
        <v>610.49</v>
      </c>
      <c r="F80" s="15">
        <f>ROUND((E80*D80),2)</f>
        <v>73.260000000000005</v>
      </c>
      <c r="G80" s="29">
        <f t="shared" si="4"/>
        <v>87.912000000000006</v>
      </c>
      <c r="H80" s="45"/>
      <c r="I80" s="45"/>
    </row>
    <row r="81" spans="2:9" s="46" customFormat="1" x14ac:dyDescent="0.25">
      <c r="B81" s="41"/>
      <c r="C81" s="47"/>
      <c r="D81" s="41"/>
      <c r="E81" s="41"/>
      <c r="F81" s="41"/>
      <c r="G81" s="41"/>
      <c r="H81" s="45"/>
      <c r="I81" s="45"/>
    </row>
    <row r="82" spans="2:9" s="46" customFormat="1" x14ac:dyDescent="0.25">
      <c r="B82" s="30" t="s">
        <v>21</v>
      </c>
      <c r="C82" s="31"/>
      <c r="D82" s="32"/>
      <c r="E82" s="32"/>
      <c r="F82" s="32"/>
      <c r="G82" s="16"/>
      <c r="H82" s="45"/>
      <c r="I82" s="45"/>
    </row>
    <row r="83" spans="2:9" s="46" customFormat="1" x14ac:dyDescent="0.25">
      <c r="B83" s="33" t="s">
        <v>0</v>
      </c>
      <c r="C83" s="34" t="s">
        <v>17</v>
      </c>
      <c r="D83" s="33"/>
      <c r="E83" s="28"/>
      <c r="F83" s="28">
        <v>544.04999999999995</v>
      </c>
      <c r="G83" s="16">
        <f t="shared" ref="G83:G84" si="5">F83*1.2</f>
        <v>652.8599999999999</v>
      </c>
      <c r="H83" s="45"/>
      <c r="I83" s="45"/>
    </row>
    <row r="84" spans="2:9" s="46" customFormat="1" x14ac:dyDescent="0.25">
      <c r="B84" s="33" t="s">
        <v>18</v>
      </c>
      <c r="C84" s="34" t="s">
        <v>17</v>
      </c>
      <c r="D84" s="33"/>
      <c r="E84" s="28"/>
      <c r="F84" s="28">
        <v>577.02</v>
      </c>
      <c r="G84" s="16">
        <f t="shared" si="5"/>
        <v>692.42399999999998</v>
      </c>
      <c r="H84" s="45"/>
      <c r="I84" s="45"/>
    </row>
    <row r="85" spans="2:9" s="46" customFormat="1" x14ac:dyDescent="0.25">
      <c r="B85" s="35" t="s">
        <v>61</v>
      </c>
      <c r="C85" s="36"/>
      <c r="D85" s="33"/>
      <c r="E85" s="33"/>
      <c r="F85" s="33"/>
      <c r="G85" s="33"/>
      <c r="H85" s="45"/>
      <c r="I85" s="45"/>
    </row>
  </sheetData>
  <mergeCells count="3">
    <mergeCell ref="B3:G3"/>
    <mergeCell ref="B11:G11"/>
    <mergeCell ref="B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 </vt:lpstr>
      <vt:lpstr>'Прейскурант 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k409_1</dc:creator>
  <cp:lastModifiedBy>k217_3</cp:lastModifiedBy>
  <cp:lastPrinted>2015-11-25T12:39:57Z</cp:lastPrinted>
  <dcterms:created xsi:type="dcterms:W3CDTF">2015-11-25T09:05:11Z</dcterms:created>
  <dcterms:modified xsi:type="dcterms:W3CDTF">2025-05-08T05:28:52Z</dcterms:modified>
</cp:coreProperties>
</file>